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4B168A2A-9F20-414B-9E8A-AD82CB75F1F8}" xr6:coauthVersionLast="47" xr6:coauthVersionMax="47" xr10:uidLastSave="{00000000-0000-0000-0000-000000000000}"/>
  <bookViews>
    <workbookView xWindow="-120" yWindow="-120" windowWidth="20730" windowHeight="11160" xr2:uid="{0EADF70F-8945-41F9-94B3-F62C343D8C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1" l="1"/>
  <c r="L41" i="1"/>
  <c r="L40" i="1"/>
  <c r="L39" i="1"/>
  <c r="L38" i="1"/>
  <c r="K33" i="1"/>
  <c r="K32" i="1"/>
  <c r="K31" i="1"/>
  <c r="K30" i="1"/>
  <c r="K29" i="1"/>
  <c r="M25" i="1"/>
  <c r="M23" i="1"/>
  <c r="M22" i="1"/>
  <c r="M21" i="1"/>
  <c r="L18" i="1"/>
  <c r="M12" i="1"/>
  <c r="M15" i="1"/>
  <c r="M7" i="1"/>
  <c r="M5" i="1"/>
  <c r="J9" i="1"/>
  <c r="M3" i="1"/>
  <c r="E6" i="1"/>
</calcChain>
</file>

<file path=xl/sharedStrings.xml><?xml version="1.0" encoding="utf-8"?>
<sst xmlns="http://schemas.openxmlformats.org/spreadsheetml/2006/main" count="48" uniqueCount="45">
  <si>
    <t># of common shares authorized</t>
  </si>
  <si>
    <t>#of common shares issued and outstanding</t>
  </si>
  <si>
    <t># of preferred shares issued and outstanding</t>
  </si>
  <si>
    <t>Additional paid in capital</t>
  </si>
  <si>
    <t>Retained Earnings</t>
  </si>
  <si>
    <t>Total Stockholder's equity</t>
  </si>
  <si>
    <t>2021 events at Holiday Travels</t>
  </si>
  <si>
    <t>a. authorized to sell shares</t>
  </si>
  <si>
    <t>No.shares</t>
  </si>
  <si>
    <t>par value</t>
  </si>
  <si>
    <t>preferred stock</t>
  </si>
  <si>
    <t>b. sold</t>
  </si>
  <si>
    <t xml:space="preserve"> shares preffered stock at par value</t>
  </si>
  <si>
    <t xml:space="preserve">c. cash divided declared and paid </t>
  </si>
  <si>
    <t>d. stock dividend =</t>
  </si>
  <si>
    <t>at market value of</t>
  </si>
  <si>
    <t>e. Net income</t>
  </si>
  <si>
    <t xml:space="preserve">Question </t>
  </si>
  <si>
    <t xml:space="preserve">Common Stock $2 par value </t>
  </si>
  <si>
    <t>stock dividend</t>
  </si>
  <si>
    <t xml:space="preserve">Shares issued and outstanding </t>
  </si>
  <si>
    <t>preferred stock*dividend rate</t>
  </si>
  <si>
    <t>Amount of cash dividend to preferred stockholders =</t>
  </si>
  <si>
    <t xml:space="preserve"> opening + no. of stock dividends</t>
  </si>
  <si>
    <t>Amount of cash dividend to common stockholders =</t>
  </si>
  <si>
    <t>Total cash dividend- Preferred stock dividend</t>
  </si>
  <si>
    <t>Total debit to Stock dividends account =</t>
  </si>
  <si>
    <t>No.of stock dividend*market value per share</t>
  </si>
  <si>
    <t>Additional paid in capital at Dec 31, 2021 =</t>
  </si>
  <si>
    <t>Opening+ no.of stock dividend (market price- par value)</t>
  </si>
  <si>
    <t>no. of stock dividend*( market price- par value)</t>
  </si>
  <si>
    <t>as at Dec 31, 2021</t>
  </si>
  <si>
    <t>Retained earnings at Jan 1,2021</t>
  </si>
  <si>
    <t>Retained earnings at Dec 31, 2021 = opening + Net income -cash dividend- stock dividend</t>
  </si>
  <si>
    <t>Opening</t>
  </si>
  <si>
    <t>Add. Net Income</t>
  </si>
  <si>
    <t>less. Cash dividend</t>
  </si>
  <si>
    <t>less.Stock dividend</t>
  </si>
  <si>
    <t>Total stockholder's Equity Dec 31, 2021 = common stock + preferred stock + additional paid in capital +Retained earnings</t>
  </si>
  <si>
    <t>Statement of retained earnings</t>
  </si>
  <si>
    <t>Total Stockholder's Equity</t>
  </si>
  <si>
    <t>Common stock</t>
  </si>
  <si>
    <t>Additional Paid in Capital</t>
  </si>
  <si>
    <t>Retained earnings</t>
  </si>
  <si>
    <t>Answers to Stockholder's Equity Project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</si>
</sst>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70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6" fontId="0" fillId="0" borderId="0" xfId="0" applyNumberFormat="1"/>
    <xf numFmtId="9" fontId="0" fillId="0" borderId="0" xfId="0" applyNumberFormat="1"/>
    <xf numFmtId="170" fontId="0" fillId="0" borderId="0" xfId="1" applyNumberFormat="1" applyFont="1"/>
    <xf numFmtId="3" fontId="0" fillId="0" borderId="0" xfId="0" applyNumberFormat="1"/>
    <xf numFmtId="170" fontId="0" fillId="0" borderId="0" xfId="0" applyNumberFormat="1"/>
    <xf numFmtId="0" fontId="0" fillId="2" borderId="0" xfId="0" applyFill="1"/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3E13-EAAC-49A2-BDA2-96E3C74AA3F7}">
  <dimension ref="A1:N42"/>
  <sheetViews>
    <sheetView tabSelected="1" topLeftCell="A23" workbookViewId="0">
      <selection activeCell="D8" sqref="D8"/>
    </sheetView>
  </sheetViews>
  <sheetFormatPr defaultRowHeight="15" x14ac:dyDescent="0.25"/>
  <cols>
    <col min="3" max="3" width="15.28515625" bestFit="1" customWidth="1"/>
    <col min="5" max="5" width="14.28515625" bestFit="1" customWidth="1"/>
    <col min="11" max="11" width="11.5703125" bestFit="1" customWidth="1"/>
    <col min="12" max="12" width="13.85546875" customWidth="1"/>
    <col min="13" max="13" width="11.5703125" bestFit="1" customWidth="1"/>
  </cols>
  <sheetData>
    <row r="1" spans="1:14" x14ac:dyDescent="0.25">
      <c r="B1" s="7" t="s">
        <v>17</v>
      </c>
    </row>
    <row r="2" spans="1:14" x14ac:dyDescent="0.25">
      <c r="A2" t="s">
        <v>18</v>
      </c>
      <c r="D2" s="4">
        <v>5000000</v>
      </c>
      <c r="H2" s="7" t="s">
        <v>44</v>
      </c>
      <c r="I2" s="7"/>
      <c r="J2" s="7"/>
      <c r="K2" s="7"/>
      <c r="M2" s="4"/>
    </row>
    <row r="3" spans="1:14" x14ac:dyDescent="0.25">
      <c r="A3" t="s">
        <v>20</v>
      </c>
      <c r="D3">
        <v>370000</v>
      </c>
      <c r="E3" s="3">
        <v>740000</v>
      </c>
      <c r="H3" t="s">
        <v>0</v>
      </c>
      <c r="M3" s="4">
        <f>D2</f>
        <v>5000000</v>
      </c>
    </row>
    <row r="4" spans="1:14" x14ac:dyDescent="0.25">
      <c r="A4" t="s">
        <v>3</v>
      </c>
      <c r="E4" s="3">
        <v>1595000</v>
      </c>
    </row>
    <row r="5" spans="1:14" x14ac:dyDescent="0.25">
      <c r="A5" t="s">
        <v>4</v>
      </c>
      <c r="E5" s="3">
        <v>2680000</v>
      </c>
      <c r="H5" t="s">
        <v>1</v>
      </c>
      <c r="M5">
        <f>D3+J9</f>
        <v>407000</v>
      </c>
      <c r="N5" t="s">
        <v>23</v>
      </c>
    </row>
    <row r="6" spans="1:14" x14ac:dyDescent="0.25">
      <c r="A6" t="s">
        <v>5</v>
      </c>
      <c r="E6" s="3">
        <f>SUM(E3:E5)</f>
        <v>5015000</v>
      </c>
    </row>
    <row r="7" spans="1:14" x14ac:dyDescent="0.25">
      <c r="H7" t="s">
        <v>2</v>
      </c>
      <c r="M7">
        <f>B12</f>
        <v>23000</v>
      </c>
    </row>
    <row r="8" spans="1:14" x14ac:dyDescent="0.25">
      <c r="A8" t="s">
        <v>6</v>
      </c>
    </row>
    <row r="9" spans="1:14" x14ac:dyDescent="0.25">
      <c r="A9" t="s">
        <v>7</v>
      </c>
      <c r="D9" t="s">
        <v>8</v>
      </c>
      <c r="E9" t="s">
        <v>9</v>
      </c>
      <c r="H9" t="s">
        <v>19</v>
      </c>
      <c r="J9">
        <f>C14*D3</f>
        <v>37000</v>
      </c>
    </row>
    <row r="10" spans="1:14" x14ac:dyDescent="0.25">
      <c r="D10">
        <v>120000</v>
      </c>
      <c r="E10" s="1">
        <v>100</v>
      </c>
    </row>
    <row r="11" spans="1:14" x14ac:dyDescent="0.25">
      <c r="D11" s="2">
        <v>0.08</v>
      </c>
      <c r="E11" t="s">
        <v>10</v>
      </c>
      <c r="H11" s="6" t="s">
        <v>24</v>
      </c>
      <c r="I11" s="6"/>
      <c r="J11" s="6"/>
      <c r="K11" s="6"/>
      <c r="M11" t="s">
        <v>25</v>
      </c>
    </row>
    <row r="12" spans="1:14" x14ac:dyDescent="0.25">
      <c r="A12" t="s">
        <v>11</v>
      </c>
      <c r="B12">
        <v>23000</v>
      </c>
      <c r="C12" t="s">
        <v>12</v>
      </c>
      <c r="M12" s="1">
        <f>E13-M15</f>
        <v>51000</v>
      </c>
    </row>
    <row r="13" spans="1:14" x14ac:dyDescent="0.25">
      <c r="A13" t="s">
        <v>13</v>
      </c>
      <c r="E13" s="1">
        <v>235000</v>
      </c>
    </row>
    <row r="14" spans="1:14" x14ac:dyDescent="0.25">
      <c r="A14" t="s">
        <v>14</v>
      </c>
      <c r="C14" s="2">
        <v>0.1</v>
      </c>
      <c r="D14" t="s">
        <v>15</v>
      </c>
      <c r="F14" s="1">
        <v>19</v>
      </c>
      <c r="H14" s="6" t="s">
        <v>22</v>
      </c>
      <c r="I14" s="6"/>
      <c r="J14" s="6"/>
      <c r="K14" s="6"/>
      <c r="L14" s="6"/>
      <c r="M14" t="s">
        <v>21</v>
      </c>
    </row>
    <row r="15" spans="1:14" x14ac:dyDescent="0.25">
      <c r="A15" t="s">
        <v>16</v>
      </c>
      <c r="C15" s="3">
        <v>1690000</v>
      </c>
      <c r="M15" s="1">
        <f>M7*E10*D11</f>
        <v>184000</v>
      </c>
    </row>
    <row r="17" spans="8:13" x14ac:dyDescent="0.25">
      <c r="H17" s="6" t="s">
        <v>26</v>
      </c>
      <c r="I17" s="6"/>
      <c r="J17" s="6"/>
      <c r="K17" s="6"/>
      <c r="L17" t="s">
        <v>27</v>
      </c>
    </row>
    <row r="18" spans="8:13" x14ac:dyDescent="0.25">
      <c r="L18" s="1">
        <f>J9*F14</f>
        <v>703000</v>
      </c>
    </row>
    <row r="20" spans="8:13" x14ac:dyDescent="0.25">
      <c r="H20" s="6" t="s">
        <v>28</v>
      </c>
      <c r="I20" s="6"/>
      <c r="J20" s="6"/>
      <c r="K20" s="6"/>
      <c r="L20" t="s">
        <v>29</v>
      </c>
    </row>
    <row r="21" spans="8:13" x14ac:dyDescent="0.25">
      <c r="L21" s="5"/>
      <c r="M21" s="5">
        <f>E4</f>
        <v>1595000</v>
      </c>
    </row>
    <row r="22" spans="8:13" x14ac:dyDescent="0.25">
      <c r="H22" t="s">
        <v>30</v>
      </c>
      <c r="M22" s="1">
        <f>J9*(F14-2)</f>
        <v>629000</v>
      </c>
    </row>
    <row r="23" spans="8:13" x14ac:dyDescent="0.25">
      <c r="J23" s="7" t="s">
        <v>31</v>
      </c>
      <c r="K23" s="7"/>
      <c r="M23" s="5">
        <f>SUM(M21:M22)</f>
        <v>2224000</v>
      </c>
    </row>
    <row r="25" spans="8:13" x14ac:dyDescent="0.25">
      <c r="H25" s="6" t="s">
        <v>32</v>
      </c>
      <c r="I25" s="6"/>
      <c r="J25" s="6"/>
      <c r="M25" s="5">
        <f>E5</f>
        <v>2680000</v>
      </c>
    </row>
    <row r="27" spans="8:13" x14ac:dyDescent="0.25">
      <c r="H27" s="6" t="s">
        <v>33</v>
      </c>
      <c r="I27" s="6"/>
      <c r="J27" s="6"/>
      <c r="K27" s="6"/>
    </row>
    <row r="28" spans="8:13" x14ac:dyDescent="0.25">
      <c r="I28" t="s">
        <v>39</v>
      </c>
    </row>
    <row r="29" spans="8:13" x14ac:dyDescent="0.25">
      <c r="J29" t="s">
        <v>34</v>
      </c>
      <c r="K29" s="5">
        <f>M25</f>
        <v>2680000</v>
      </c>
    </row>
    <row r="30" spans="8:13" x14ac:dyDescent="0.25">
      <c r="I30" t="s">
        <v>35</v>
      </c>
      <c r="K30" s="5">
        <f>C15</f>
        <v>1690000</v>
      </c>
    </row>
    <row r="31" spans="8:13" x14ac:dyDescent="0.25">
      <c r="I31" t="s">
        <v>36</v>
      </c>
      <c r="K31" s="1">
        <f>-E13</f>
        <v>-235000</v>
      </c>
    </row>
    <row r="32" spans="8:13" x14ac:dyDescent="0.25">
      <c r="I32" t="s">
        <v>37</v>
      </c>
      <c r="K32" s="1">
        <f>-L18</f>
        <v>-703000</v>
      </c>
    </row>
    <row r="33" spans="8:12" x14ac:dyDescent="0.25">
      <c r="I33" s="7" t="s">
        <v>31</v>
      </c>
      <c r="J33" s="7"/>
      <c r="K33" s="5">
        <f>SUM(K29:K32)</f>
        <v>3432000</v>
      </c>
    </row>
    <row r="35" spans="8:12" x14ac:dyDescent="0.25">
      <c r="H35" s="6" t="s">
        <v>38</v>
      </c>
      <c r="I35" s="6"/>
      <c r="J35" s="6"/>
      <c r="K35" s="6"/>
    </row>
    <row r="37" spans="8:12" x14ac:dyDescent="0.25">
      <c r="I37" t="s">
        <v>40</v>
      </c>
    </row>
    <row r="38" spans="8:12" x14ac:dyDescent="0.25">
      <c r="J38" t="s">
        <v>41</v>
      </c>
      <c r="L38" s="3">
        <f>M5*2</f>
        <v>814000</v>
      </c>
    </row>
    <row r="39" spans="8:12" x14ac:dyDescent="0.25">
      <c r="J39" t="s">
        <v>10</v>
      </c>
      <c r="L39" s="1">
        <f>B12*E10</f>
        <v>2300000</v>
      </c>
    </row>
    <row r="40" spans="8:12" x14ac:dyDescent="0.25">
      <c r="I40" t="s">
        <v>42</v>
      </c>
      <c r="L40" s="5">
        <f>M23</f>
        <v>2224000</v>
      </c>
    </row>
    <row r="41" spans="8:12" x14ac:dyDescent="0.25">
      <c r="I41" t="s">
        <v>43</v>
      </c>
      <c r="L41" s="5">
        <f>K33</f>
        <v>3432000</v>
      </c>
    </row>
    <row r="42" spans="8:12" x14ac:dyDescent="0.25">
      <c r="J42" s="7" t="s">
        <v>31</v>
      </c>
      <c r="K42" s="7"/>
      <c r="L42" s="3">
        <f>SUM(L38:L41)</f>
        <v>8770000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2021-09-15T18:36:11Z</dcterms:created>
  <dcterms:modified xsi:type="dcterms:W3CDTF">2021-09-15T18:36:36Z</dcterms:modified>
</cp:coreProperties>
</file>